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natamail-my.sharepoint.com/personal/kellyc_nata_org/Documents/Desktop/"/>
    </mc:Choice>
  </mc:AlternateContent>
  <xr:revisionPtr revIDLastSave="104" documentId="8_{325A69E2-FFAB-4FDE-8FDA-6140D78D4257}" xr6:coauthVersionLast="47" xr6:coauthVersionMax="47" xr10:uidLastSave="{CEF9432C-6AB9-4D8A-BDDD-91044D9E9F30}"/>
  <bookViews>
    <workbookView xWindow="19095" yWindow="0" windowWidth="19410" windowHeight="1558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1" l="1"/>
  <c r="K34" i="1"/>
  <c r="K35" i="1"/>
  <c r="K38" i="1"/>
  <c r="E19" i="1"/>
  <c r="F19" i="1"/>
  <c r="G19" i="1"/>
  <c r="I19" i="1"/>
  <c r="E20" i="1"/>
  <c r="F20" i="1"/>
  <c r="G20" i="1" s="1"/>
  <c r="I20" i="1" s="1"/>
  <c r="K20" i="1" s="1"/>
  <c r="E21" i="1"/>
  <c r="F21" i="1"/>
  <c r="G21" i="1"/>
  <c r="I21" i="1" s="1"/>
  <c r="K21" i="1" s="1"/>
  <c r="E22" i="1"/>
  <c r="F22" i="1" s="1"/>
  <c r="G22" i="1" s="1"/>
  <c r="I22" i="1" s="1"/>
  <c r="K22" i="1" s="1"/>
  <c r="E23" i="1"/>
  <c r="F23" i="1"/>
  <c r="G23" i="1" s="1"/>
  <c r="I23" i="1" s="1"/>
  <c r="K23" i="1" s="1"/>
  <c r="E24" i="1"/>
  <c r="F24" i="1" s="1"/>
  <c r="G24" i="1" s="1"/>
  <c r="I24" i="1" s="1"/>
  <c r="K24" i="1" s="1"/>
  <c r="E25" i="1"/>
  <c r="F25" i="1"/>
  <c r="G25" i="1"/>
  <c r="I25" i="1" s="1"/>
  <c r="K25" i="1" s="1"/>
  <c r="E26" i="1"/>
  <c r="F26" i="1" s="1"/>
  <c r="E27" i="1"/>
  <c r="F27" i="1"/>
  <c r="G27" i="1" s="1"/>
  <c r="I27" i="1" s="1"/>
  <c r="K27" i="1" s="1"/>
  <c r="E28" i="1"/>
  <c r="F28" i="1"/>
  <c r="G28" i="1"/>
  <c r="I28" i="1" s="1"/>
  <c r="K28" i="1" s="1"/>
  <c r="E29" i="1"/>
  <c r="F29" i="1"/>
  <c r="G29" i="1"/>
  <c r="I29" i="1" s="1"/>
  <c r="K29" i="1" s="1"/>
  <c r="E30" i="1"/>
  <c r="F30" i="1" s="1"/>
  <c r="G30" i="1" s="1"/>
  <c r="I30" i="1" s="1"/>
  <c r="K30" i="1" s="1"/>
  <c r="E31" i="1"/>
  <c r="F31" i="1"/>
  <c r="G31" i="1" s="1"/>
  <c r="I31" i="1" s="1"/>
  <c r="K31" i="1" s="1"/>
  <c r="E32" i="1"/>
  <c r="F32" i="1"/>
  <c r="G32" i="1"/>
  <c r="I32" i="1"/>
  <c r="K32" i="1" s="1"/>
  <c r="E33" i="1"/>
  <c r="F33" i="1" s="1"/>
  <c r="G33" i="1" s="1"/>
  <c r="I33" i="1" s="1"/>
  <c r="K33" i="1" s="1"/>
  <c r="E34" i="1"/>
  <c r="F34" i="1" s="1"/>
  <c r="G34" i="1" s="1"/>
  <c r="I34" i="1" s="1"/>
  <c r="E35" i="1"/>
  <c r="F35" i="1"/>
  <c r="G35" i="1" s="1"/>
  <c r="I35" i="1" s="1"/>
  <c r="E36" i="1"/>
  <c r="F36" i="1"/>
  <c r="G36" i="1"/>
  <c r="I36" i="1" s="1"/>
  <c r="K36" i="1" s="1"/>
  <c r="E37" i="1"/>
  <c r="F37" i="1" s="1"/>
  <c r="G37" i="1" s="1"/>
  <c r="I37" i="1" s="1"/>
  <c r="K37" i="1" s="1"/>
  <c r="E38" i="1"/>
  <c r="F38" i="1" s="1"/>
  <c r="G38" i="1" s="1"/>
  <c r="I38" i="1" s="1"/>
  <c r="E10" i="1"/>
  <c r="F10" i="1"/>
  <c r="G10" i="1" s="1"/>
  <c r="I10" i="1" s="1"/>
  <c r="K10" i="1" s="1"/>
  <c r="E11" i="1"/>
  <c r="F11" i="1"/>
  <c r="G11" i="1"/>
  <c r="I11" i="1" s="1"/>
  <c r="K11" i="1" s="1"/>
  <c r="E12" i="1"/>
  <c r="F12" i="1"/>
  <c r="G12" i="1" s="1"/>
  <c r="I12" i="1" s="1"/>
  <c r="K12" i="1" s="1"/>
  <c r="E13" i="1"/>
  <c r="F13" i="1" s="1"/>
  <c r="G13" i="1" s="1"/>
  <c r="I13" i="1" s="1"/>
  <c r="K13" i="1" s="1"/>
  <c r="E14" i="1"/>
  <c r="F14" i="1"/>
  <c r="G14" i="1" s="1"/>
  <c r="I14" i="1" s="1"/>
  <c r="K14" i="1" s="1"/>
  <c r="E15" i="1"/>
  <c r="F15" i="1"/>
  <c r="G15" i="1"/>
  <c r="I15" i="1" s="1"/>
  <c r="K15" i="1" s="1"/>
  <c r="E16" i="1"/>
  <c r="F16" i="1"/>
  <c r="G16" i="1"/>
  <c r="I16" i="1" s="1"/>
  <c r="K16" i="1" s="1"/>
  <c r="E17" i="1"/>
  <c r="F17" i="1" s="1"/>
  <c r="G17" i="1" s="1"/>
  <c r="I17" i="1" s="1"/>
  <c r="K17" i="1" s="1"/>
  <c r="E18" i="1"/>
  <c r="F18" i="1"/>
  <c r="G18" i="1" s="1"/>
  <c r="I18" i="1" s="1"/>
  <c r="K18" i="1" s="1"/>
  <c r="E9" i="1"/>
  <c r="F9" i="1" s="1"/>
  <c r="G9" i="1" s="1"/>
  <c r="I9" i="1" s="1"/>
  <c r="K9" i="1" s="1"/>
  <c r="E8" i="1"/>
  <c r="F8" i="1" s="1"/>
  <c r="G8" i="1" s="1"/>
  <c r="I8" i="1" s="1"/>
  <c r="K8" i="1" s="1"/>
  <c r="E7" i="1"/>
  <c r="F7" i="1" s="1"/>
  <c r="G7" i="1" s="1"/>
  <c r="I7" i="1" s="1"/>
  <c r="K7" i="1" s="1"/>
  <c r="E5" i="1"/>
  <c r="F5" i="1" s="1"/>
  <c r="G5" i="1" s="1"/>
  <c r="I5" i="1" s="1"/>
  <c r="K5" i="1" s="1"/>
  <c r="E4" i="1"/>
  <c r="F4" i="1" s="1"/>
  <c r="G4" i="1" s="1"/>
  <c r="I4" i="1" s="1"/>
  <c r="K4" i="1" s="1"/>
  <c r="E42" i="1"/>
  <c r="F42" i="1" s="1"/>
  <c r="E41" i="1"/>
  <c r="F41" i="1" s="1"/>
  <c r="E40" i="1"/>
  <c r="F40" i="1" s="1"/>
  <c r="E39" i="1"/>
  <c r="F39" i="1" s="1"/>
  <c r="E6" i="1"/>
  <c r="F6" i="1" s="1"/>
  <c r="E3" i="1"/>
  <c r="F3" i="1" s="1"/>
  <c r="G3" i="1" s="1"/>
  <c r="I3" i="1" s="1"/>
  <c r="K3" i="1" s="1"/>
  <c r="G26" i="1" l="1"/>
  <c r="I26" i="1" s="1"/>
  <c r="K26" i="1" s="1"/>
  <c r="K39" i="1"/>
  <c r="G39" i="1"/>
  <c r="I39" i="1" s="1"/>
  <c r="K41" i="1"/>
  <c r="G41" i="1"/>
  <c r="I41" i="1" s="1"/>
  <c r="K40" i="1"/>
  <c r="G40" i="1"/>
  <c r="I40" i="1" s="1"/>
  <c r="G6" i="1"/>
  <c r="I6" i="1" s="1"/>
  <c r="K6" i="1" s="1"/>
  <c r="K42" i="1"/>
  <c r="G42" i="1"/>
  <c r="I42" i="1" s="1"/>
  <c r="K43" i="1" l="1"/>
  <c r="K45" i="1" s="1"/>
  <c r="K4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 authorId="0" shapeId="0" xr:uid="{00000000-0006-0000-0000-000001000000}">
      <text>
        <r>
          <rPr>
            <sz val="12"/>
            <color theme="1"/>
            <rFont val="Aptos Narrow"/>
            <scheme val="minor"/>
          </rPr>
          <t>See Page 8 and Page 18 of written document for specifics about how this is calculated. If no Base HCI is present you will have to determine which sport at your institution has the most similar injury and treatment rate to this sport and use the same HCI as that sport. Example: Cheerleading may have the closest injury and treatment rate to men's gymnastics on your campus. If that is the case use 3.7 as your HCI.</t>
        </r>
      </text>
    </comment>
    <comment ref="C1" authorId="0" shapeId="0" xr:uid="{00000000-0006-0000-0000-000002000000}">
      <text>
        <r>
          <rPr>
            <sz val="12"/>
            <color theme="1"/>
            <rFont val="Aptos Narrow"/>
            <scheme val="minor"/>
          </rPr>
          <t>Injury risk exposure is also based on total number of athletes engaged in any one activity (i.e. team size). While two sports may have similar season lengths, actual athlete exposures will be substantially lower for teams with small squad sizes compared to teams with larger squad sizes.</t>
        </r>
      </text>
    </comment>
    <comment ref="D1" authorId="0" shapeId="0" xr:uid="{00000000-0006-0000-0000-000003000000}">
      <text>
        <r>
          <rPr>
            <sz val="12"/>
            <color theme="1"/>
            <rFont val="Aptos Narrow"/>
            <scheme val="minor"/>
          </rPr>
          <t>This is the number of days the team will practice during the traditional and non-traditional seasons. The maximum number will come from the organizing body's sport guidelines (NCAA, NAIA, NJCAA, etc.). This reflects the first day of full practice through the end of the last competition, as well as the non-traditional season. This does not reflect out of season conditioning, which number will be taken into account by percentage of the year. Example: NCAA Division I allows 144 days for a maximum number of days in a season for many sports.</t>
        </r>
      </text>
    </comment>
    <comment ref="H1" authorId="0" shapeId="0" xr:uid="{00000000-0006-0000-0000-000004000000}">
      <text>
        <r>
          <rPr>
            <sz val="12"/>
            <color theme="1"/>
            <rFont val="Aptos Narrow"/>
            <scheme val="minor"/>
          </rPr>
          <t>This is the percentage of the year that the team is on campus participating. It can be calculated by taking the number of weeks a team is on campus practicing and competing or participating in out of season conditioning and dividing it by the total weeks in a year (52). This will take into account exposure to injury by either practicing/playing or conditioning.
Example 1. A BCS football season has 8 weeks of discretionary time during the year that athletes may not to work out directly with coaches and strength and conditioning staff. 52 weeks minus 8 weeks is 44. 44/52=86%
Example 2. Junior College football season begins August 1 and ends November 30. It does not have spring ball or off season conditioning. August 1 to November 30 is 17 weeks. 17/52=33%
Example 3. Division 3 soccer program. The fall season is 14 weeks. The spring season is 4 weeks. Prior to start of the traditional fall season, the program has 3 weeks of captain's practices. Prior to the spring season, the program has 3 weeks of captain's workouts. This is a total of 24 weeks. 24/52=46%</t>
        </r>
      </text>
    </comment>
    <comment ref="J1" authorId="0" shapeId="0" xr:uid="{00000000-0006-0000-0000-000005000000}">
      <text>
        <r>
          <rPr>
            <sz val="12"/>
            <color theme="1"/>
            <rFont val="Aptos Narrow"/>
            <scheme val="minor"/>
          </rPr>
          <t>Traveling with an individual team removes a health care provider from the institution, which reduces the health care resources available to other student-athletes during that time period. This must be accounted for when determining the overall health care provider load. To more accurately reflect the impact of travel on athletic health care, this adjustment has been revised to represent the proportion of anticipated travel days foreach staff member in a given academic year. Based on a 12 HCU load per staff member and a 10-month athletic calendar (240 work days), one HCU is assigned for every 20 days of anticipated staff travel per academic year.
If multiple people work with one sport it needs to be considered in total travel days. If football travels 10 days per year and 3 certified athletic trainers travel, allow for 30 days of travel in the calculation.</t>
        </r>
      </text>
    </comment>
    <comment ref="D44" authorId="0" shapeId="0" xr:uid="{00000000-0006-0000-0000-000006000000}">
      <text>
        <r>
          <rPr>
            <sz val="12"/>
            <color theme="1"/>
            <rFont val="Aptos Narrow"/>
            <scheme val="minor"/>
          </rPr>
          <t>A variety of administrative duties and responsibilities can remove the health care provider from direct athlete care during part of the workday. This time must be accounted for when determining the total health care load of the institution (see Table 2, final totals), as well as the total health care load for each full-time health care provider (i.e., 12 units). Theoretically, if an administrative duty is assigned a value of 3, that duty should consume approximately 25% of one's time (e.g., 1½ days per week, 1 week per month, etc).</t>
        </r>
      </text>
    </comment>
  </commentList>
</comments>
</file>

<file path=xl/sharedStrings.xml><?xml version="1.0" encoding="utf-8"?>
<sst xmlns="http://schemas.openxmlformats.org/spreadsheetml/2006/main" count="57" uniqueCount="57">
  <si>
    <t>Sport</t>
  </si>
  <si>
    <t>Base HCI</t>
  </si>
  <si>
    <t>Athletes On Team</t>
  </si>
  <si>
    <t>Days in Season</t>
  </si>
  <si>
    <t>Total Athlete Exposures</t>
  </si>
  <si>
    <t>Exposure Modifier</t>
  </si>
  <si>
    <t>Adjusted HCI</t>
  </si>
  <si>
    <t>% of Year</t>
  </si>
  <si>
    <t>Adjusted HCI/Yr</t>
  </si>
  <si>
    <t>Travel Days</t>
  </si>
  <si>
    <t>Final Adjusted HCU</t>
  </si>
  <si>
    <t>Baseball</t>
  </si>
  <si>
    <t>Basketball-M</t>
  </si>
  <si>
    <t>Basketball-W</t>
  </si>
  <si>
    <t>Cheerleading</t>
  </si>
  <si>
    <t>Crew-M</t>
  </si>
  <si>
    <t>Crew-W</t>
  </si>
  <si>
    <t>Cross Country-M</t>
  </si>
  <si>
    <t>Cross Country-W</t>
  </si>
  <si>
    <t>Fencing-M</t>
  </si>
  <si>
    <t>Fencing-W</t>
  </si>
  <si>
    <t>Field Hockey</t>
  </si>
  <si>
    <t>Football</t>
  </si>
  <si>
    <t>Golf-M</t>
  </si>
  <si>
    <t>Golf-W</t>
  </si>
  <si>
    <t>Gymnastics-M</t>
  </si>
  <si>
    <t>Gymnastics-W</t>
  </si>
  <si>
    <t>Ice Hockey-M</t>
  </si>
  <si>
    <t>Ice Hockey-W</t>
  </si>
  <si>
    <t>Indoor Track-M</t>
  </si>
  <si>
    <t>Indoor Track-W</t>
  </si>
  <si>
    <t>Lacrosse-M</t>
  </si>
  <si>
    <t>Lacrosse-W</t>
  </si>
  <si>
    <t>Outdoor Track-M</t>
  </si>
  <si>
    <t>Outdoor Track-W</t>
  </si>
  <si>
    <t>Soccer-M</t>
  </si>
  <si>
    <t>Soccer-W</t>
  </si>
  <si>
    <t>Softball</t>
  </si>
  <si>
    <t>Swimming and Diving -M</t>
  </si>
  <si>
    <t>Swimming and Diving -W</t>
  </si>
  <si>
    <t>Tennis-M</t>
  </si>
  <si>
    <t>Tennis-W</t>
  </si>
  <si>
    <t>Volleyball-M</t>
  </si>
  <si>
    <t>Volleyball-W</t>
  </si>
  <si>
    <t>Water Polo-M</t>
  </si>
  <si>
    <t>Water Polo-W</t>
  </si>
  <si>
    <t>Wrestling</t>
  </si>
  <si>
    <t>Total Health Care Units</t>
  </si>
  <si>
    <t>Administrative Units</t>
  </si>
  <si>
    <t>Total Units</t>
  </si>
  <si>
    <t># of Athletic Trainers Needed</t>
  </si>
  <si>
    <t>Comments:</t>
  </si>
  <si>
    <t>C3*D3</t>
  </si>
  <si>
    <t>E3/1000</t>
  </si>
  <si>
    <t>B3*F3</t>
  </si>
  <si>
    <t>G3*H3</t>
  </si>
  <si>
    <t>(J3/20)+I3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</si>
</sst>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font>
      <sz val="12"/>
      <color theme="1"/>
      <name val="Aptos Narrow"/>
      <scheme val="minor"/>
    </font>
    <font>
      <b/>
      <sz val="12"/>
      <color theme="1"/>
      <name val="Aptos Narrow"/>
    </font>
    <font>
      <sz val="12"/>
      <color theme="1"/>
      <name val="Helvetica Neue"/>
      <family val="2"/>
    </font>
    <font>
      <b/>
      <sz val="12"/>
      <color theme="1"/>
      <name val="Helvetica Neue"/>
      <family val="2"/>
    </font>
    <font>
      <sz val="12"/>
      <name val="Aptos Narrow"/>
    </font>
    <font>
      <sz val="12"/>
      <color theme="1"/>
      <name val="Aptos Narrow"/>
    </font>
    <font>
      <b/>
      <sz val="11"/>
      <color theme="1"/>
      <name val="Arial"/>
      <family val="2"/>
    </font>
    <font>
      <b/>
      <sz val="12"/>
      <color theme="0"/>
      <name val="Aptos Narrow"/>
      <family val="2"/>
    </font>
    <font>
      <b/>
      <sz val="11"/>
      <color theme="0"/>
      <name val="Arial"/>
      <family val="2"/>
    </font>
  </fonts>
  <fills count="8">
    <fill>
      <patternFill patternType="none"/>
    </fill>
    <fill>
      <patternFill patternType="gray125"/>
    </fill>
    <fill>
      <patternFill patternType="solid">
        <fgColor rgb="FFC1E4F5"/>
        <bgColor rgb="FFC1E4F5"/>
      </patternFill>
    </fill>
    <fill>
      <patternFill patternType="solid">
        <fgColor rgb="FFD0D0D0"/>
        <bgColor rgb="FFD0D0D0"/>
      </patternFill>
    </fill>
    <fill>
      <patternFill patternType="solid">
        <fgColor theme="7" tint="0.79998168889431442"/>
        <bgColor rgb="FFC1E4F5"/>
      </patternFill>
    </fill>
    <fill>
      <patternFill patternType="solid">
        <fgColor theme="7" tint="0.79998168889431442"/>
        <bgColor indexed="64"/>
      </patternFill>
    </fill>
    <fill>
      <patternFill patternType="solid">
        <fgColor theme="4" tint="-0.499984740745262"/>
        <bgColor rgb="FFC1E4F5"/>
      </patternFill>
    </fill>
    <fill>
      <patternFill patternType="solid">
        <fgColor theme="5" tint="0.79998168889431442"/>
        <bgColor indexed="64"/>
      </patternFill>
    </fill>
  </fills>
  <borders count="43">
    <border>
      <left/>
      <right/>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
    <xf numFmtId="0" fontId="0" fillId="0" borderId="0"/>
  </cellStyleXfs>
  <cellXfs count="76">
    <xf numFmtId="0" fontId="0" fillId="0" borderId="0" xfId="0"/>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5" xfId="0" applyFont="1" applyBorder="1"/>
    <xf numFmtId="2" fontId="2" fillId="0" borderId="8" xfId="0" applyNumberFormat="1" applyFont="1" applyBorder="1"/>
    <xf numFmtId="0" fontId="1" fillId="0" borderId="9" xfId="0" applyFont="1" applyBorder="1"/>
    <xf numFmtId="2" fontId="2" fillId="0" borderId="12" xfId="0" applyNumberFormat="1" applyFont="1" applyBorder="1"/>
    <xf numFmtId="0" fontId="1" fillId="0" borderId="13" xfId="0" applyFont="1" applyBorder="1"/>
    <xf numFmtId="2" fontId="2" fillId="0" borderId="16" xfId="0" applyNumberFormat="1" applyFont="1" applyBorder="1"/>
    <xf numFmtId="2" fontId="1" fillId="0" borderId="23" xfId="0" applyNumberFormat="1" applyFont="1" applyBorder="1"/>
    <xf numFmtId="0" fontId="5" fillId="0" borderId="12" xfId="0" applyFont="1" applyBorder="1"/>
    <xf numFmtId="2" fontId="5" fillId="0" borderId="12" xfId="0" applyNumberFormat="1" applyFont="1" applyBorder="1"/>
    <xf numFmtId="0" fontId="1" fillId="3" borderId="34" xfId="0" applyFont="1" applyFill="1" applyBorder="1"/>
    <xf numFmtId="0" fontId="3" fillId="0" borderId="24" xfId="0" applyFont="1" applyBorder="1" applyAlignment="1">
      <alignment horizontal="center"/>
    </xf>
    <xf numFmtId="0" fontId="1" fillId="0" borderId="0" xfId="0" applyFont="1" applyAlignment="1">
      <alignment horizontal="right"/>
    </xf>
    <xf numFmtId="0" fontId="1" fillId="0" borderId="35" xfId="0" applyFont="1" applyBorder="1"/>
    <xf numFmtId="0" fontId="5" fillId="0" borderId="24" xfId="0" applyFont="1" applyBorder="1"/>
    <xf numFmtId="0" fontId="5" fillId="0" borderId="35" xfId="0" applyFont="1" applyBorder="1"/>
    <xf numFmtId="0" fontId="5" fillId="0" borderId="36" xfId="0" applyFont="1" applyBorder="1" applyAlignment="1">
      <alignment horizontal="left" vertical="top" wrapText="1"/>
    </xf>
    <xf numFmtId="0" fontId="4" fillId="0" borderId="37" xfId="0" applyFont="1" applyBorder="1"/>
    <xf numFmtId="0" fontId="4" fillId="0" borderId="38" xfId="0" applyFont="1" applyBorder="1"/>
    <xf numFmtId="0" fontId="4" fillId="0" borderId="24" xfId="0" applyFont="1" applyBorder="1"/>
    <xf numFmtId="0" fontId="0" fillId="0" borderId="0" xfId="0"/>
    <xf numFmtId="0" fontId="4" fillId="0" borderId="35" xfId="0" applyFont="1" applyBorder="1"/>
    <xf numFmtId="0" fontId="4" fillId="0" borderId="28" xfId="0" applyFont="1" applyBorder="1"/>
    <xf numFmtId="0" fontId="4" fillId="0" borderId="29" xfId="0" applyFont="1" applyBorder="1"/>
    <xf numFmtId="0" fontId="4" fillId="0" borderId="39" xfId="0" applyFont="1" applyBorder="1"/>
    <xf numFmtId="0" fontId="3" fillId="0" borderId="17" xfId="0" applyFont="1" applyBorder="1" applyAlignment="1">
      <alignment horizontal="center"/>
    </xf>
    <xf numFmtId="0" fontId="4" fillId="0" borderId="18" xfId="0" applyFont="1" applyBorder="1"/>
    <xf numFmtId="0" fontId="4" fillId="0" borderId="19" xfId="0" applyFont="1" applyBorder="1"/>
    <xf numFmtId="0" fontId="4" fillId="0" borderId="25" xfId="0" applyFont="1" applyBorder="1"/>
    <xf numFmtId="0" fontId="4" fillId="0" borderId="30" xfId="0" applyFont="1" applyBorder="1"/>
    <xf numFmtId="0" fontId="1" fillId="0" borderId="20" xfId="0" applyFont="1" applyBorder="1" applyAlignment="1">
      <alignment horizontal="right"/>
    </xf>
    <xf numFmtId="0" fontId="4" fillId="0" borderId="21" xfId="0" applyFont="1" applyBorder="1"/>
    <xf numFmtId="0" fontId="4" fillId="0" borderId="22" xfId="0" applyFont="1" applyBorder="1"/>
    <xf numFmtId="0" fontId="1" fillId="0" borderId="26" xfId="0" applyFont="1" applyBorder="1" applyAlignment="1">
      <alignment horizontal="right"/>
    </xf>
    <xf numFmtId="0" fontId="4" fillId="0" borderId="27" xfId="0" applyFont="1" applyBorder="1"/>
    <xf numFmtId="0" fontId="4" fillId="0" borderId="10" xfId="0" applyFont="1" applyBorder="1"/>
    <xf numFmtId="0" fontId="1" fillId="3" borderId="31" xfId="0" applyFont="1" applyFill="1" applyBorder="1" applyAlignment="1">
      <alignment horizontal="right"/>
    </xf>
    <xf numFmtId="0" fontId="4" fillId="0" borderId="32" xfId="0" applyFont="1" applyBorder="1"/>
    <xf numFmtId="0" fontId="4" fillId="0" borderId="33" xfId="0" applyFont="1" applyBorder="1"/>
    <xf numFmtId="0" fontId="6" fillId="2" borderId="3" xfId="0" applyFont="1" applyFill="1" applyBorder="1" applyAlignment="1">
      <alignment horizontal="center" vertical="center" wrapText="1"/>
    </xf>
    <xf numFmtId="2" fontId="0" fillId="0" borderId="0" xfId="0" applyNumberFormat="1"/>
    <xf numFmtId="0" fontId="1" fillId="4" borderId="2" xfId="0" applyFont="1" applyFill="1" applyBorder="1" applyAlignment="1">
      <alignment horizontal="center" vertical="center" wrapText="1"/>
    </xf>
    <xf numFmtId="0" fontId="3" fillId="5" borderId="0" xfId="0" applyFont="1" applyFill="1" applyAlignment="1">
      <alignment horizontal="center"/>
    </xf>
    <xf numFmtId="0" fontId="0" fillId="5" borderId="0" xfId="0" applyFill="1"/>
    <xf numFmtId="0" fontId="1" fillId="4" borderId="3" xfId="0" applyFont="1" applyFill="1" applyBorder="1" applyAlignment="1">
      <alignment horizontal="center" vertical="center" wrapText="1"/>
    </xf>
    <xf numFmtId="0" fontId="1" fillId="5" borderId="0" xfId="0" applyFont="1" applyFill="1" applyAlignment="1">
      <alignment horizontal="right"/>
    </xf>
    <xf numFmtId="0" fontId="7" fillId="6" borderId="40" xfId="0" applyFont="1" applyFill="1" applyBorder="1" applyAlignment="1">
      <alignment horizontal="center" vertical="center" wrapText="1"/>
    </xf>
    <xf numFmtId="0" fontId="7" fillId="6" borderId="25" xfId="0" applyFont="1" applyFill="1" applyBorder="1" applyAlignment="1">
      <alignment horizontal="center" vertical="center" wrapText="1"/>
    </xf>
    <xf numFmtId="0" fontId="7" fillId="6" borderId="41" xfId="0" applyFont="1" applyFill="1" applyBorder="1" applyAlignment="1">
      <alignment horizontal="center" vertical="center" wrapText="1"/>
    </xf>
    <xf numFmtId="0" fontId="7" fillId="6" borderId="41" xfId="0" quotePrefix="1" applyFont="1" applyFill="1" applyBorder="1" applyAlignment="1">
      <alignment horizontal="center" vertical="center" wrapText="1"/>
    </xf>
    <xf numFmtId="0" fontId="8" fillId="6" borderId="41" xfId="0" quotePrefix="1" applyFont="1" applyFill="1" applyBorder="1" applyAlignment="1">
      <alignment horizontal="center" vertical="center" wrapText="1"/>
    </xf>
    <xf numFmtId="0" fontId="7" fillId="6" borderId="42" xfId="0" quotePrefix="1" applyFont="1" applyFill="1" applyBorder="1" applyAlignment="1">
      <alignment horizontal="center" vertical="center" wrapText="1"/>
    </xf>
    <xf numFmtId="2" fontId="2" fillId="7" borderId="8" xfId="0" applyNumberFormat="1" applyFont="1" applyFill="1" applyBorder="1"/>
    <xf numFmtId="164" fontId="2" fillId="7" borderId="10" xfId="0" applyNumberFormat="1" applyFont="1" applyFill="1" applyBorder="1"/>
    <xf numFmtId="164" fontId="2" fillId="0" borderId="10" xfId="0" applyNumberFormat="1" applyFont="1" applyFill="1" applyBorder="1"/>
    <xf numFmtId="1" fontId="2" fillId="0" borderId="7" xfId="0" applyNumberFormat="1" applyFont="1" applyFill="1" applyBorder="1"/>
    <xf numFmtId="164" fontId="2" fillId="0" borderId="7" xfId="0" applyNumberFormat="1" applyFont="1" applyFill="1" applyBorder="1"/>
    <xf numFmtId="165" fontId="2" fillId="0" borderId="7" xfId="0" applyNumberFormat="1" applyFont="1" applyFill="1" applyBorder="1"/>
    <xf numFmtId="2" fontId="2" fillId="0" borderId="7" xfId="0" applyNumberFormat="1" applyFont="1" applyFill="1" applyBorder="1"/>
    <xf numFmtId="1" fontId="2" fillId="0" borderId="11" xfId="0" applyNumberFormat="1" applyFont="1" applyFill="1" applyBorder="1"/>
    <xf numFmtId="164" fontId="2" fillId="0" borderId="11" xfId="0" applyNumberFormat="1" applyFont="1" applyFill="1" applyBorder="1"/>
    <xf numFmtId="165" fontId="2" fillId="0" borderId="11" xfId="0" applyNumberFormat="1" applyFont="1" applyFill="1" applyBorder="1"/>
    <xf numFmtId="164" fontId="2" fillId="0" borderId="14" xfId="0" applyNumberFormat="1" applyFont="1" applyFill="1" applyBorder="1"/>
    <xf numFmtId="1" fontId="2" fillId="0" borderId="15" xfId="0" applyNumberFormat="1" applyFont="1" applyFill="1" applyBorder="1"/>
    <xf numFmtId="164" fontId="2" fillId="0" borderId="15" xfId="0" applyNumberFormat="1" applyFont="1" applyFill="1" applyBorder="1"/>
    <xf numFmtId="165" fontId="2" fillId="0" borderId="15" xfId="0" applyNumberFormat="1" applyFont="1" applyFill="1" applyBorder="1"/>
    <xf numFmtId="164" fontId="2" fillId="7" borderId="6" xfId="0" applyNumberFormat="1" applyFont="1" applyFill="1" applyBorder="1"/>
    <xf numFmtId="2" fontId="2" fillId="0" borderId="8" xfId="0" applyNumberFormat="1" applyFont="1" applyFill="1" applyBorder="1"/>
    <xf numFmtId="1" fontId="2" fillId="7" borderId="11" xfId="0" applyNumberFormat="1" applyFont="1" applyFill="1" applyBorder="1"/>
    <xf numFmtId="164" fontId="2" fillId="7" borderId="11" xfId="0" applyNumberFormat="1" applyFont="1" applyFill="1" applyBorder="1"/>
    <xf numFmtId="164" fontId="2" fillId="7" borderId="7" xfId="0" applyNumberFormat="1" applyFont="1" applyFill="1" applyBorder="1"/>
    <xf numFmtId="165" fontId="2" fillId="7" borderId="11" xfId="0" applyNumberFormat="1" applyFont="1" applyFill="1" applyBorder="1"/>
    <xf numFmtId="2" fontId="2" fillId="7" borderId="7"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1"/>
  <sheetViews>
    <sheetView tabSelected="1" workbookViewId="0">
      <selection activeCell="M14" sqref="M14"/>
    </sheetView>
  </sheetViews>
  <sheetFormatPr defaultColWidth="11.125" defaultRowHeight="15" customHeight="1"/>
  <cols>
    <col min="1" max="1" width="29" customWidth="1"/>
    <col min="2" max="2" width="7.625" style="46" customWidth="1"/>
    <col min="3" max="3" width="8.875" style="46" customWidth="1"/>
    <col min="4" max="4" width="7.125" style="46" customWidth="1"/>
    <col min="5" max="5" width="11.5" hidden="1" customWidth="1"/>
    <col min="6" max="7" width="8.625" hidden="1" customWidth="1"/>
    <col min="8" max="8" width="9" style="46" customWidth="1"/>
    <col min="9" max="9" width="8.625" hidden="1" customWidth="1"/>
    <col min="10" max="10" width="8.125" style="46" customWidth="1"/>
    <col min="11" max="11" width="11.5" customWidth="1"/>
    <col min="12" max="26" width="10.5" customWidth="1"/>
  </cols>
  <sheetData>
    <row r="1" spans="1:13" ht="45.75" customHeight="1" thickBot="1">
      <c r="A1" s="1" t="s">
        <v>0</v>
      </c>
      <c r="B1" s="44" t="s">
        <v>1</v>
      </c>
      <c r="C1" s="47" t="s">
        <v>2</v>
      </c>
      <c r="D1" s="47" t="s">
        <v>3</v>
      </c>
      <c r="E1" s="2" t="s">
        <v>4</v>
      </c>
      <c r="F1" s="2" t="s">
        <v>5</v>
      </c>
      <c r="G1" s="2" t="s">
        <v>6</v>
      </c>
      <c r="H1" s="47" t="s">
        <v>7</v>
      </c>
      <c r="I1" s="42" t="s">
        <v>8</v>
      </c>
      <c r="J1" s="47" t="s">
        <v>9</v>
      </c>
      <c r="K1" s="3" t="s">
        <v>10</v>
      </c>
    </row>
    <row r="2" spans="1:13" ht="36.75" customHeight="1">
      <c r="A2" s="49"/>
      <c r="B2" s="50"/>
      <c r="C2" s="51"/>
      <c r="D2" s="51"/>
      <c r="E2" s="52" t="s">
        <v>52</v>
      </c>
      <c r="F2" s="52" t="s">
        <v>53</v>
      </c>
      <c r="G2" s="52" t="s">
        <v>54</v>
      </c>
      <c r="H2" s="51"/>
      <c r="I2" s="53" t="s">
        <v>55</v>
      </c>
      <c r="J2" s="51"/>
      <c r="K2" s="54" t="s">
        <v>56</v>
      </c>
    </row>
    <row r="3" spans="1:13" ht="15.75" customHeight="1">
      <c r="A3" s="4" t="s">
        <v>11</v>
      </c>
      <c r="B3" s="69">
        <v>1.7</v>
      </c>
      <c r="C3" s="58"/>
      <c r="D3" s="58"/>
      <c r="E3" s="58">
        <f>C3*D3</f>
        <v>0</v>
      </c>
      <c r="F3" s="59">
        <f t="shared" ref="F3:F42" si="0">E3/1000</f>
        <v>0</v>
      </c>
      <c r="G3" s="59">
        <f>B3*F3</f>
        <v>0</v>
      </c>
      <c r="H3" s="60"/>
      <c r="I3" s="61">
        <f t="shared" ref="I3:I42" si="1">G3*H3</f>
        <v>0</v>
      </c>
      <c r="J3" s="58"/>
      <c r="K3" s="5">
        <f>(J3/20)+I3</f>
        <v>0</v>
      </c>
      <c r="M3" s="43"/>
    </row>
    <row r="4" spans="1:13" ht="15.75" customHeight="1">
      <c r="A4" s="6" t="s">
        <v>12</v>
      </c>
      <c r="B4" s="57">
        <v>2.4</v>
      </c>
      <c r="C4" s="58"/>
      <c r="D4" s="58"/>
      <c r="E4" s="58">
        <f>C4*D4</f>
        <v>0</v>
      </c>
      <c r="F4" s="59">
        <f t="shared" ref="F4:F5" si="2">E4/1000</f>
        <v>0</v>
      </c>
      <c r="G4" s="59">
        <f>B4*F4</f>
        <v>0</v>
      </c>
      <c r="H4" s="60"/>
      <c r="I4" s="61">
        <f t="shared" ref="I4:I5" si="3">G4*H4</f>
        <v>0</v>
      </c>
      <c r="J4" s="58"/>
      <c r="K4" s="5">
        <f t="shared" ref="K4:K38" si="4">(J4/20)+I4</f>
        <v>0</v>
      </c>
    </row>
    <row r="5" spans="1:13" ht="15.75" customHeight="1">
      <c r="A5" s="6" t="s">
        <v>13</v>
      </c>
      <c r="B5" s="57">
        <v>4</v>
      </c>
      <c r="C5" s="58"/>
      <c r="D5" s="58"/>
      <c r="E5" s="58">
        <f>C5*D5</f>
        <v>0</v>
      </c>
      <c r="F5" s="59">
        <f t="shared" si="2"/>
        <v>0</v>
      </c>
      <c r="G5" s="59">
        <f>B5*F5</f>
        <v>0</v>
      </c>
      <c r="H5" s="60"/>
      <c r="I5" s="61">
        <f t="shared" si="3"/>
        <v>0</v>
      </c>
      <c r="J5" s="58"/>
      <c r="K5" s="5">
        <f t="shared" si="4"/>
        <v>0</v>
      </c>
    </row>
    <row r="6" spans="1:13" ht="15.75" customHeight="1">
      <c r="A6" s="6" t="s">
        <v>14</v>
      </c>
      <c r="B6" s="56"/>
      <c r="C6" s="71"/>
      <c r="D6" s="71"/>
      <c r="E6" s="71">
        <f>C6*D6</f>
        <v>0</v>
      </c>
      <c r="F6" s="72">
        <f t="shared" si="0"/>
        <v>0</v>
      </c>
      <c r="G6" s="73">
        <f>B6*F6</f>
        <v>0</v>
      </c>
      <c r="H6" s="74"/>
      <c r="I6" s="75">
        <f t="shared" si="1"/>
        <v>0</v>
      </c>
      <c r="J6" s="71"/>
      <c r="K6" s="55">
        <f t="shared" si="4"/>
        <v>0</v>
      </c>
    </row>
    <row r="7" spans="1:13" ht="15.75" customHeight="1">
      <c r="A7" s="6" t="s">
        <v>15</v>
      </c>
      <c r="B7" s="57">
        <v>0.7</v>
      </c>
      <c r="C7" s="58"/>
      <c r="D7" s="58"/>
      <c r="E7" s="58">
        <f>C7*D7</f>
        <v>0</v>
      </c>
      <c r="F7" s="59">
        <f t="shared" ref="F7" si="5">E7/1000</f>
        <v>0</v>
      </c>
      <c r="G7" s="59">
        <f>B7*F7</f>
        <v>0</v>
      </c>
      <c r="H7" s="60"/>
      <c r="I7" s="61">
        <f t="shared" ref="I7" si="6">G7*H7</f>
        <v>0</v>
      </c>
      <c r="J7" s="58"/>
      <c r="K7" s="5">
        <f t="shared" si="4"/>
        <v>0</v>
      </c>
    </row>
    <row r="8" spans="1:13" ht="15.75" customHeight="1">
      <c r="A8" s="6" t="s">
        <v>16</v>
      </c>
      <c r="B8" s="57">
        <v>2.2000000000000002</v>
      </c>
      <c r="C8" s="58"/>
      <c r="D8" s="58"/>
      <c r="E8" s="58">
        <f>C8*D8</f>
        <v>0</v>
      </c>
      <c r="F8" s="59">
        <f t="shared" ref="F8:F10" si="7">E8/1000</f>
        <v>0</v>
      </c>
      <c r="G8" s="59">
        <f>B8*F8</f>
        <v>0</v>
      </c>
      <c r="H8" s="60"/>
      <c r="I8" s="61">
        <f t="shared" ref="I8:I10" si="8">G8*H8</f>
        <v>0</v>
      </c>
      <c r="J8" s="58"/>
      <c r="K8" s="5">
        <f t="shared" si="4"/>
        <v>0</v>
      </c>
    </row>
    <row r="9" spans="1:13" ht="15.75" customHeight="1">
      <c r="A9" s="6" t="s">
        <v>17</v>
      </c>
      <c r="B9" s="57">
        <v>1.4</v>
      </c>
      <c r="C9" s="58"/>
      <c r="D9" s="58"/>
      <c r="E9" s="58">
        <f>C9*D9</f>
        <v>0</v>
      </c>
      <c r="F9" s="59">
        <f t="shared" si="7"/>
        <v>0</v>
      </c>
      <c r="G9" s="59">
        <f>B9*F9</f>
        <v>0</v>
      </c>
      <c r="H9" s="60"/>
      <c r="I9" s="61">
        <f t="shared" si="8"/>
        <v>0</v>
      </c>
      <c r="J9" s="58"/>
      <c r="K9" s="5">
        <f t="shared" si="4"/>
        <v>0</v>
      </c>
    </row>
    <row r="10" spans="1:13" ht="15.75" customHeight="1">
      <c r="A10" s="6" t="s">
        <v>18</v>
      </c>
      <c r="B10" s="57">
        <v>1.7</v>
      </c>
      <c r="C10" s="58"/>
      <c r="D10" s="58"/>
      <c r="E10" s="58">
        <f t="shared" ref="E10:E18" si="9">C10*D10</f>
        <v>0</v>
      </c>
      <c r="F10" s="59">
        <f t="shared" si="7"/>
        <v>0</v>
      </c>
      <c r="G10" s="59">
        <f t="shared" ref="G10:G18" si="10">B10*F10</f>
        <v>0</v>
      </c>
      <c r="H10" s="60"/>
      <c r="I10" s="61">
        <f t="shared" si="8"/>
        <v>0</v>
      </c>
      <c r="J10" s="58"/>
      <c r="K10" s="5">
        <f t="shared" si="4"/>
        <v>0</v>
      </c>
    </row>
    <row r="11" spans="1:13" ht="15.75" customHeight="1">
      <c r="A11" s="6" t="s">
        <v>19</v>
      </c>
      <c r="B11" s="57">
        <v>1.9</v>
      </c>
      <c r="C11" s="58"/>
      <c r="D11" s="58"/>
      <c r="E11" s="58">
        <f t="shared" si="9"/>
        <v>0</v>
      </c>
      <c r="F11" s="59">
        <f t="shared" ref="F11:F18" si="11">E11/1000</f>
        <v>0</v>
      </c>
      <c r="G11" s="59">
        <f t="shared" si="10"/>
        <v>0</v>
      </c>
      <c r="H11" s="60"/>
      <c r="I11" s="61">
        <f t="shared" ref="I11:I18" si="12">G11*H11</f>
        <v>0</v>
      </c>
      <c r="J11" s="58"/>
      <c r="K11" s="5">
        <f t="shared" si="4"/>
        <v>0</v>
      </c>
    </row>
    <row r="12" spans="1:13" ht="15.75" customHeight="1">
      <c r="A12" s="6" t="s">
        <v>20</v>
      </c>
      <c r="B12" s="57">
        <v>2.2999999999999998</v>
      </c>
      <c r="C12" s="58"/>
      <c r="D12" s="58"/>
      <c r="E12" s="58">
        <f t="shared" si="9"/>
        <v>0</v>
      </c>
      <c r="F12" s="59">
        <f t="shared" si="11"/>
        <v>0</v>
      </c>
      <c r="G12" s="59">
        <f t="shared" si="10"/>
        <v>0</v>
      </c>
      <c r="H12" s="60"/>
      <c r="I12" s="61">
        <f t="shared" si="12"/>
        <v>0</v>
      </c>
      <c r="J12" s="58"/>
      <c r="K12" s="5">
        <f t="shared" si="4"/>
        <v>0</v>
      </c>
    </row>
    <row r="13" spans="1:13" ht="15.75" customHeight="1">
      <c r="A13" s="6" t="s">
        <v>21</v>
      </c>
      <c r="B13" s="57">
        <v>2.8</v>
      </c>
      <c r="C13" s="58"/>
      <c r="D13" s="58"/>
      <c r="E13" s="58">
        <f t="shared" si="9"/>
        <v>0</v>
      </c>
      <c r="F13" s="59">
        <f t="shared" si="11"/>
        <v>0</v>
      </c>
      <c r="G13" s="59">
        <f t="shared" si="10"/>
        <v>0</v>
      </c>
      <c r="H13" s="60"/>
      <c r="I13" s="61">
        <f t="shared" si="12"/>
        <v>0</v>
      </c>
      <c r="J13" s="58"/>
      <c r="K13" s="70">
        <f t="shared" si="4"/>
        <v>0</v>
      </c>
    </row>
    <row r="14" spans="1:13" ht="15.75" customHeight="1">
      <c r="A14" s="6" t="s">
        <v>22</v>
      </c>
      <c r="B14" s="56">
        <v>3.1</v>
      </c>
      <c r="C14" s="58"/>
      <c r="D14" s="58"/>
      <c r="E14" s="58">
        <f t="shared" si="9"/>
        <v>0</v>
      </c>
      <c r="F14" s="59">
        <f t="shared" si="11"/>
        <v>0</v>
      </c>
      <c r="G14" s="59">
        <f t="shared" si="10"/>
        <v>0</v>
      </c>
      <c r="H14" s="60"/>
      <c r="I14" s="61">
        <f t="shared" si="12"/>
        <v>0</v>
      </c>
      <c r="J14" s="58"/>
      <c r="K14" s="5">
        <f t="shared" si="4"/>
        <v>0</v>
      </c>
    </row>
    <row r="15" spans="1:13" ht="15.75" customHeight="1">
      <c r="A15" s="6" t="s">
        <v>23</v>
      </c>
      <c r="B15" s="57">
        <v>0.5</v>
      </c>
      <c r="C15" s="58"/>
      <c r="D15" s="58"/>
      <c r="E15" s="58">
        <f t="shared" si="9"/>
        <v>0</v>
      </c>
      <c r="F15" s="59">
        <f t="shared" si="11"/>
        <v>0</v>
      </c>
      <c r="G15" s="59">
        <f t="shared" si="10"/>
        <v>0</v>
      </c>
      <c r="H15" s="60"/>
      <c r="I15" s="61">
        <f t="shared" si="12"/>
        <v>0</v>
      </c>
      <c r="J15" s="58"/>
      <c r="K15" s="5">
        <f t="shared" si="4"/>
        <v>0</v>
      </c>
    </row>
    <row r="16" spans="1:13" ht="15.75" customHeight="1">
      <c r="A16" s="6" t="s">
        <v>24</v>
      </c>
      <c r="B16" s="56">
        <v>1.2</v>
      </c>
      <c r="C16" s="58"/>
      <c r="D16" s="58"/>
      <c r="E16" s="58">
        <f t="shared" si="9"/>
        <v>0</v>
      </c>
      <c r="F16" s="59">
        <f t="shared" si="11"/>
        <v>0</v>
      </c>
      <c r="G16" s="59">
        <f t="shared" si="10"/>
        <v>0</v>
      </c>
      <c r="H16" s="60"/>
      <c r="I16" s="61">
        <f t="shared" si="12"/>
        <v>0</v>
      </c>
      <c r="J16" s="58"/>
      <c r="K16" s="5">
        <f t="shared" si="4"/>
        <v>0</v>
      </c>
    </row>
    <row r="17" spans="1:11" ht="15.75" customHeight="1">
      <c r="A17" s="6" t="s">
        <v>25</v>
      </c>
      <c r="B17" s="57">
        <v>3.7</v>
      </c>
      <c r="C17" s="58"/>
      <c r="D17" s="58"/>
      <c r="E17" s="58">
        <f t="shared" si="9"/>
        <v>0</v>
      </c>
      <c r="F17" s="59">
        <f t="shared" si="11"/>
        <v>0</v>
      </c>
      <c r="G17" s="59">
        <f t="shared" si="10"/>
        <v>0</v>
      </c>
      <c r="H17" s="60"/>
      <c r="I17" s="61">
        <f t="shared" si="12"/>
        <v>0</v>
      </c>
      <c r="J17" s="58"/>
      <c r="K17" s="5">
        <f t="shared" si="4"/>
        <v>0</v>
      </c>
    </row>
    <row r="18" spans="1:11" ht="15.75" customHeight="1">
      <c r="A18" s="6" t="s">
        <v>26</v>
      </c>
      <c r="B18" s="57">
        <v>4</v>
      </c>
      <c r="C18" s="58"/>
      <c r="D18" s="58"/>
      <c r="E18" s="58">
        <f t="shared" si="9"/>
        <v>0</v>
      </c>
      <c r="F18" s="59">
        <f t="shared" si="11"/>
        <v>0</v>
      </c>
      <c r="G18" s="59">
        <f t="shared" si="10"/>
        <v>0</v>
      </c>
      <c r="H18" s="60"/>
      <c r="I18" s="61">
        <f t="shared" si="12"/>
        <v>0</v>
      </c>
      <c r="J18" s="58"/>
      <c r="K18" s="5">
        <f t="shared" si="4"/>
        <v>0</v>
      </c>
    </row>
    <row r="19" spans="1:11" ht="15.75" customHeight="1">
      <c r="A19" s="6" t="s">
        <v>27</v>
      </c>
      <c r="B19" s="56">
        <v>1.8</v>
      </c>
      <c r="C19" s="58"/>
      <c r="D19" s="58"/>
      <c r="E19" s="58">
        <f t="shared" ref="E19:E38" si="13">C19*D19</f>
        <v>0</v>
      </c>
      <c r="F19" s="59">
        <f t="shared" ref="F19:F38" si="14">E19/1000</f>
        <v>0</v>
      </c>
      <c r="G19" s="59">
        <f t="shared" ref="G19:G38" si="15">B19*F19</f>
        <v>0</v>
      </c>
      <c r="H19" s="60"/>
      <c r="I19" s="61">
        <f t="shared" ref="I19:I38" si="16">G19*H19</f>
        <v>0</v>
      </c>
      <c r="J19" s="58"/>
      <c r="K19" s="5">
        <f t="shared" si="4"/>
        <v>0</v>
      </c>
    </row>
    <row r="20" spans="1:11" ht="15.75" customHeight="1">
      <c r="A20" s="6" t="s">
        <v>28</v>
      </c>
      <c r="B20" s="56">
        <v>1</v>
      </c>
      <c r="C20" s="58"/>
      <c r="D20" s="58"/>
      <c r="E20" s="58">
        <f t="shared" si="13"/>
        <v>0</v>
      </c>
      <c r="F20" s="59">
        <f t="shared" si="14"/>
        <v>0</v>
      </c>
      <c r="G20" s="59">
        <f t="shared" si="15"/>
        <v>0</v>
      </c>
      <c r="H20" s="60"/>
      <c r="I20" s="61">
        <f t="shared" si="16"/>
        <v>0</v>
      </c>
      <c r="J20" s="58"/>
      <c r="K20" s="5">
        <f t="shared" si="4"/>
        <v>0</v>
      </c>
    </row>
    <row r="21" spans="1:11" ht="15.75" customHeight="1">
      <c r="A21" s="6" t="s">
        <v>29</v>
      </c>
      <c r="B21" s="56">
        <v>2.8</v>
      </c>
      <c r="C21" s="58"/>
      <c r="D21" s="58"/>
      <c r="E21" s="58">
        <f t="shared" si="13"/>
        <v>0</v>
      </c>
      <c r="F21" s="59">
        <f t="shared" si="14"/>
        <v>0</v>
      </c>
      <c r="G21" s="59">
        <f t="shared" si="15"/>
        <v>0</v>
      </c>
      <c r="H21" s="60"/>
      <c r="I21" s="61">
        <f t="shared" si="16"/>
        <v>0</v>
      </c>
      <c r="J21" s="58"/>
      <c r="K21" s="5">
        <f t="shared" si="4"/>
        <v>0</v>
      </c>
    </row>
    <row r="22" spans="1:11" ht="15.75" customHeight="1">
      <c r="A22" s="6" t="s">
        <v>30</v>
      </c>
      <c r="B22" s="56">
        <v>2.9</v>
      </c>
      <c r="C22" s="58"/>
      <c r="D22" s="58"/>
      <c r="E22" s="58">
        <f t="shared" si="13"/>
        <v>0</v>
      </c>
      <c r="F22" s="59">
        <f t="shared" si="14"/>
        <v>0</v>
      </c>
      <c r="G22" s="59">
        <f t="shared" si="15"/>
        <v>0</v>
      </c>
      <c r="H22" s="60"/>
      <c r="I22" s="61">
        <f t="shared" si="16"/>
        <v>0</v>
      </c>
      <c r="J22" s="58"/>
      <c r="K22" s="5">
        <f t="shared" si="4"/>
        <v>0</v>
      </c>
    </row>
    <row r="23" spans="1:11" ht="15.75" customHeight="1">
      <c r="A23" s="6" t="s">
        <v>31</v>
      </c>
      <c r="B23" s="57">
        <v>1.8</v>
      </c>
      <c r="C23" s="58"/>
      <c r="D23" s="58"/>
      <c r="E23" s="58">
        <f t="shared" si="13"/>
        <v>0</v>
      </c>
      <c r="F23" s="59">
        <f t="shared" si="14"/>
        <v>0</v>
      </c>
      <c r="G23" s="59">
        <f t="shared" si="15"/>
        <v>0</v>
      </c>
      <c r="H23" s="60"/>
      <c r="I23" s="61">
        <f t="shared" si="16"/>
        <v>0</v>
      </c>
      <c r="J23" s="58"/>
      <c r="K23" s="5">
        <f t="shared" si="4"/>
        <v>0</v>
      </c>
    </row>
    <row r="24" spans="1:11" ht="15.75" customHeight="1">
      <c r="A24" s="6" t="s">
        <v>32</v>
      </c>
      <c r="B24" s="57">
        <v>2.5</v>
      </c>
      <c r="C24" s="58"/>
      <c r="D24" s="58"/>
      <c r="E24" s="58">
        <f t="shared" si="13"/>
        <v>0</v>
      </c>
      <c r="F24" s="59">
        <f t="shared" si="14"/>
        <v>0</v>
      </c>
      <c r="G24" s="59">
        <f t="shared" si="15"/>
        <v>0</v>
      </c>
      <c r="H24" s="60"/>
      <c r="I24" s="61">
        <f t="shared" si="16"/>
        <v>0</v>
      </c>
      <c r="J24" s="58"/>
      <c r="K24" s="5">
        <f t="shared" si="4"/>
        <v>0</v>
      </c>
    </row>
    <row r="25" spans="1:11" ht="15.75" customHeight="1">
      <c r="A25" s="6" t="s">
        <v>33</v>
      </c>
      <c r="B25" s="57">
        <v>1.1000000000000001</v>
      </c>
      <c r="C25" s="58"/>
      <c r="D25" s="58"/>
      <c r="E25" s="58">
        <f t="shared" si="13"/>
        <v>0</v>
      </c>
      <c r="F25" s="59">
        <f t="shared" si="14"/>
        <v>0</v>
      </c>
      <c r="G25" s="59">
        <f t="shared" si="15"/>
        <v>0</v>
      </c>
      <c r="H25" s="60"/>
      <c r="I25" s="61">
        <f t="shared" si="16"/>
        <v>0</v>
      </c>
      <c r="J25" s="58"/>
      <c r="K25" s="5">
        <f t="shared" si="4"/>
        <v>0</v>
      </c>
    </row>
    <row r="26" spans="1:11" ht="15.75" customHeight="1">
      <c r="A26" s="6" t="s">
        <v>34</v>
      </c>
      <c r="B26" s="57">
        <v>1.1000000000000001</v>
      </c>
      <c r="C26" s="58"/>
      <c r="D26" s="58"/>
      <c r="E26" s="58">
        <f t="shared" si="13"/>
        <v>0</v>
      </c>
      <c r="F26" s="59">
        <f t="shared" si="14"/>
        <v>0</v>
      </c>
      <c r="G26" s="59">
        <f t="shared" si="15"/>
        <v>0</v>
      </c>
      <c r="H26" s="60"/>
      <c r="I26" s="61">
        <f t="shared" si="16"/>
        <v>0</v>
      </c>
      <c r="J26" s="58"/>
      <c r="K26" s="5">
        <f t="shared" si="4"/>
        <v>0</v>
      </c>
    </row>
    <row r="27" spans="1:11" ht="15.75" customHeight="1">
      <c r="A27" s="6" t="s">
        <v>35</v>
      </c>
      <c r="B27" s="56">
        <v>2.8</v>
      </c>
      <c r="C27" s="58"/>
      <c r="D27" s="58"/>
      <c r="E27" s="58">
        <f t="shared" si="13"/>
        <v>0</v>
      </c>
      <c r="F27" s="59">
        <f t="shared" si="14"/>
        <v>0</v>
      </c>
      <c r="G27" s="59">
        <f t="shared" si="15"/>
        <v>0</v>
      </c>
      <c r="H27" s="60"/>
      <c r="I27" s="61">
        <f t="shared" si="16"/>
        <v>0</v>
      </c>
      <c r="J27" s="58"/>
      <c r="K27" s="5">
        <f t="shared" si="4"/>
        <v>0</v>
      </c>
    </row>
    <row r="28" spans="1:11" ht="15.75" customHeight="1">
      <c r="A28" s="6" t="s">
        <v>36</v>
      </c>
      <c r="B28" s="56">
        <v>3.6</v>
      </c>
      <c r="C28" s="58"/>
      <c r="D28" s="58"/>
      <c r="E28" s="58">
        <f t="shared" si="13"/>
        <v>0</v>
      </c>
      <c r="F28" s="59">
        <f t="shared" si="14"/>
        <v>0</v>
      </c>
      <c r="G28" s="59">
        <f t="shared" si="15"/>
        <v>0</v>
      </c>
      <c r="H28" s="60"/>
      <c r="I28" s="61">
        <f t="shared" si="16"/>
        <v>0</v>
      </c>
      <c r="J28" s="58"/>
      <c r="K28" s="5">
        <f t="shared" si="4"/>
        <v>0</v>
      </c>
    </row>
    <row r="29" spans="1:11" ht="15.75" customHeight="1">
      <c r="A29" s="6" t="s">
        <v>37</v>
      </c>
      <c r="B29" s="56">
        <v>2.2999999999999998</v>
      </c>
      <c r="C29" s="58"/>
      <c r="D29" s="58"/>
      <c r="E29" s="58">
        <f t="shared" si="13"/>
        <v>0</v>
      </c>
      <c r="F29" s="59">
        <f t="shared" si="14"/>
        <v>0</v>
      </c>
      <c r="G29" s="59">
        <f t="shared" si="15"/>
        <v>0</v>
      </c>
      <c r="H29" s="60"/>
      <c r="I29" s="61">
        <f t="shared" si="16"/>
        <v>0</v>
      </c>
      <c r="J29" s="58"/>
      <c r="K29" s="5">
        <f t="shared" si="4"/>
        <v>0</v>
      </c>
    </row>
    <row r="30" spans="1:11" ht="15.75" customHeight="1">
      <c r="A30" s="6" t="s">
        <v>38</v>
      </c>
      <c r="B30" s="57">
        <v>0.7</v>
      </c>
      <c r="C30" s="58"/>
      <c r="D30" s="58"/>
      <c r="E30" s="58">
        <f t="shared" si="13"/>
        <v>0</v>
      </c>
      <c r="F30" s="59">
        <f t="shared" si="14"/>
        <v>0</v>
      </c>
      <c r="G30" s="59">
        <f t="shared" si="15"/>
        <v>0</v>
      </c>
      <c r="H30" s="60"/>
      <c r="I30" s="61">
        <f t="shared" si="16"/>
        <v>0</v>
      </c>
      <c r="J30" s="58"/>
      <c r="K30" s="5">
        <f t="shared" si="4"/>
        <v>0</v>
      </c>
    </row>
    <row r="31" spans="1:11" ht="15.75" customHeight="1">
      <c r="A31" s="6" t="s">
        <v>39</v>
      </c>
      <c r="B31" s="57">
        <v>1.1000000000000001</v>
      </c>
      <c r="C31" s="58"/>
      <c r="D31" s="58"/>
      <c r="E31" s="58">
        <f t="shared" si="13"/>
        <v>0</v>
      </c>
      <c r="F31" s="59">
        <f t="shared" si="14"/>
        <v>0</v>
      </c>
      <c r="G31" s="59">
        <f t="shared" si="15"/>
        <v>0</v>
      </c>
      <c r="H31" s="60"/>
      <c r="I31" s="61">
        <f t="shared" si="16"/>
        <v>0</v>
      </c>
      <c r="J31" s="58"/>
      <c r="K31" s="5">
        <f t="shared" si="4"/>
        <v>0</v>
      </c>
    </row>
    <row r="32" spans="1:11" ht="15.75" customHeight="1">
      <c r="A32" s="6" t="s">
        <v>40</v>
      </c>
      <c r="B32" s="57">
        <v>1.5</v>
      </c>
      <c r="C32" s="58"/>
      <c r="D32" s="58"/>
      <c r="E32" s="58">
        <f t="shared" si="13"/>
        <v>0</v>
      </c>
      <c r="F32" s="59">
        <f t="shared" si="14"/>
        <v>0</v>
      </c>
      <c r="G32" s="59">
        <f t="shared" si="15"/>
        <v>0</v>
      </c>
      <c r="H32" s="60"/>
      <c r="I32" s="61">
        <f t="shared" si="16"/>
        <v>0</v>
      </c>
      <c r="J32" s="58"/>
      <c r="K32" s="5">
        <f t="shared" si="4"/>
        <v>0</v>
      </c>
    </row>
    <row r="33" spans="1:11" ht="15.75" customHeight="1">
      <c r="A33" s="6" t="s">
        <v>41</v>
      </c>
      <c r="B33" s="56">
        <v>2</v>
      </c>
      <c r="C33" s="58"/>
      <c r="D33" s="58"/>
      <c r="E33" s="58">
        <f t="shared" si="13"/>
        <v>0</v>
      </c>
      <c r="F33" s="59">
        <f t="shared" si="14"/>
        <v>0</v>
      </c>
      <c r="G33" s="59">
        <f t="shared" si="15"/>
        <v>0</v>
      </c>
      <c r="H33" s="60"/>
      <c r="I33" s="61">
        <f t="shared" si="16"/>
        <v>0</v>
      </c>
      <c r="J33" s="58"/>
      <c r="K33" s="5">
        <f t="shared" si="4"/>
        <v>0</v>
      </c>
    </row>
    <row r="34" spans="1:11" ht="15.75" customHeight="1">
      <c r="A34" s="6" t="s">
        <v>42</v>
      </c>
      <c r="B34" s="57">
        <v>4</v>
      </c>
      <c r="C34" s="58"/>
      <c r="D34" s="58"/>
      <c r="E34" s="58">
        <f t="shared" si="13"/>
        <v>0</v>
      </c>
      <c r="F34" s="59">
        <f t="shared" si="14"/>
        <v>0</v>
      </c>
      <c r="G34" s="59">
        <f t="shared" si="15"/>
        <v>0</v>
      </c>
      <c r="H34" s="60"/>
      <c r="I34" s="61">
        <f t="shared" si="16"/>
        <v>0</v>
      </c>
      <c r="J34" s="58"/>
      <c r="K34" s="5">
        <f t="shared" si="4"/>
        <v>0</v>
      </c>
    </row>
    <row r="35" spans="1:11" ht="15.75" customHeight="1">
      <c r="A35" s="6" t="s">
        <v>43</v>
      </c>
      <c r="B35" s="56">
        <v>3.5</v>
      </c>
      <c r="C35" s="58"/>
      <c r="D35" s="58"/>
      <c r="E35" s="58">
        <f t="shared" si="13"/>
        <v>0</v>
      </c>
      <c r="F35" s="59">
        <f t="shared" si="14"/>
        <v>0</v>
      </c>
      <c r="G35" s="59">
        <f t="shared" si="15"/>
        <v>0</v>
      </c>
      <c r="H35" s="60"/>
      <c r="I35" s="61">
        <f t="shared" si="16"/>
        <v>0</v>
      </c>
      <c r="J35" s="58"/>
      <c r="K35" s="5">
        <f t="shared" si="4"/>
        <v>0</v>
      </c>
    </row>
    <row r="36" spans="1:11" ht="15.75" customHeight="1">
      <c r="A36" s="6" t="s">
        <v>44</v>
      </c>
      <c r="B36" s="56">
        <v>1.7</v>
      </c>
      <c r="C36" s="58"/>
      <c r="D36" s="58"/>
      <c r="E36" s="58">
        <f t="shared" si="13"/>
        <v>0</v>
      </c>
      <c r="F36" s="59">
        <f t="shared" si="14"/>
        <v>0</v>
      </c>
      <c r="G36" s="59">
        <f t="shared" si="15"/>
        <v>0</v>
      </c>
      <c r="H36" s="60"/>
      <c r="I36" s="61">
        <f t="shared" si="16"/>
        <v>0</v>
      </c>
      <c r="J36" s="58"/>
      <c r="K36" s="5">
        <f t="shared" si="4"/>
        <v>0</v>
      </c>
    </row>
    <row r="37" spans="1:11" ht="15.75" customHeight="1">
      <c r="A37" s="6" t="s">
        <v>45</v>
      </c>
      <c r="B37" s="57">
        <v>1.3</v>
      </c>
      <c r="C37" s="58"/>
      <c r="D37" s="58"/>
      <c r="E37" s="58">
        <f t="shared" si="13"/>
        <v>0</v>
      </c>
      <c r="F37" s="59">
        <f t="shared" si="14"/>
        <v>0</v>
      </c>
      <c r="G37" s="59">
        <f t="shared" si="15"/>
        <v>0</v>
      </c>
      <c r="H37" s="60"/>
      <c r="I37" s="61">
        <f t="shared" si="16"/>
        <v>0</v>
      </c>
      <c r="J37" s="58"/>
      <c r="K37" s="5">
        <f t="shared" si="4"/>
        <v>0</v>
      </c>
    </row>
    <row r="38" spans="1:11" ht="15.75" customHeight="1">
      <c r="A38" s="6" t="s">
        <v>46</v>
      </c>
      <c r="B38" s="56">
        <v>2.9</v>
      </c>
      <c r="C38" s="58"/>
      <c r="D38" s="58"/>
      <c r="E38" s="58">
        <f t="shared" si="13"/>
        <v>0</v>
      </c>
      <c r="F38" s="59">
        <f t="shared" si="14"/>
        <v>0</v>
      </c>
      <c r="G38" s="59">
        <f t="shared" si="15"/>
        <v>0</v>
      </c>
      <c r="H38" s="60"/>
      <c r="I38" s="61">
        <f t="shared" si="16"/>
        <v>0</v>
      </c>
      <c r="J38" s="58"/>
      <c r="K38" s="5">
        <f t="shared" si="4"/>
        <v>0</v>
      </c>
    </row>
    <row r="39" spans="1:11" ht="15.75" customHeight="1">
      <c r="A39" s="6"/>
      <c r="B39" s="57"/>
      <c r="C39" s="62">
        <v>0</v>
      </c>
      <c r="D39" s="62">
        <v>0</v>
      </c>
      <c r="E39" s="62">
        <f>C39*D39</f>
        <v>0</v>
      </c>
      <c r="F39" s="63">
        <f t="shared" si="0"/>
        <v>0</v>
      </c>
      <c r="G39" s="59">
        <f>B39*F39</f>
        <v>0</v>
      </c>
      <c r="H39" s="64">
        <v>0</v>
      </c>
      <c r="I39" s="61">
        <f t="shared" si="1"/>
        <v>0</v>
      </c>
      <c r="J39" s="62">
        <v>0</v>
      </c>
      <c r="K39" s="7">
        <f t="shared" ref="K3:K42" si="17">(F39*H39)+(J39/20)</f>
        <v>0</v>
      </c>
    </row>
    <row r="40" spans="1:11" ht="15.75" customHeight="1">
      <c r="A40" s="6"/>
      <c r="B40" s="57"/>
      <c r="C40" s="62">
        <v>0</v>
      </c>
      <c r="D40" s="62">
        <v>0</v>
      </c>
      <c r="E40" s="62">
        <f>C40*D40</f>
        <v>0</v>
      </c>
      <c r="F40" s="63">
        <f t="shared" si="0"/>
        <v>0</v>
      </c>
      <c r="G40" s="59">
        <f>B40*F40</f>
        <v>0</v>
      </c>
      <c r="H40" s="64">
        <v>0</v>
      </c>
      <c r="I40" s="61">
        <f t="shared" si="1"/>
        <v>0</v>
      </c>
      <c r="J40" s="62">
        <v>0</v>
      </c>
      <c r="K40" s="7">
        <f t="shared" si="17"/>
        <v>0</v>
      </c>
    </row>
    <row r="41" spans="1:11" ht="15.75" customHeight="1">
      <c r="A41" s="6"/>
      <c r="B41" s="57"/>
      <c r="C41" s="62">
        <v>0</v>
      </c>
      <c r="D41" s="62">
        <v>0</v>
      </c>
      <c r="E41" s="62">
        <f>C41*D41</f>
        <v>0</v>
      </c>
      <c r="F41" s="63">
        <f t="shared" si="0"/>
        <v>0</v>
      </c>
      <c r="G41" s="59">
        <f>B41*F41</f>
        <v>0</v>
      </c>
      <c r="H41" s="64">
        <v>0</v>
      </c>
      <c r="I41" s="61">
        <f t="shared" si="1"/>
        <v>0</v>
      </c>
      <c r="J41" s="62">
        <v>0</v>
      </c>
      <c r="K41" s="7">
        <f t="shared" si="17"/>
        <v>0</v>
      </c>
    </row>
    <row r="42" spans="1:11" ht="15.75" customHeight="1" thickBot="1">
      <c r="A42" s="8"/>
      <c r="B42" s="65"/>
      <c r="C42" s="66">
        <v>0</v>
      </c>
      <c r="D42" s="66">
        <v>0</v>
      </c>
      <c r="E42" s="66">
        <f>C42*D42</f>
        <v>0</v>
      </c>
      <c r="F42" s="67">
        <f t="shared" si="0"/>
        <v>0</v>
      </c>
      <c r="G42" s="59">
        <f>B42*F42</f>
        <v>0</v>
      </c>
      <c r="H42" s="68">
        <v>0</v>
      </c>
      <c r="I42" s="61">
        <f t="shared" si="1"/>
        <v>0</v>
      </c>
      <c r="J42" s="66">
        <v>0</v>
      </c>
      <c r="K42" s="9">
        <f t="shared" si="17"/>
        <v>0</v>
      </c>
    </row>
    <row r="43" spans="1:11" ht="15.75" customHeight="1">
      <c r="A43" s="28"/>
      <c r="B43" s="29"/>
      <c r="C43" s="30"/>
      <c r="D43" s="33" t="s">
        <v>47</v>
      </c>
      <c r="E43" s="34"/>
      <c r="F43" s="34"/>
      <c r="G43" s="34"/>
      <c r="H43" s="34"/>
      <c r="I43" s="34"/>
      <c r="J43" s="35"/>
      <c r="K43" s="10">
        <f>SUM(K3:K42)</f>
        <v>0</v>
      </c>
    </row>
    <row r="44" spans="1:11" ht="15.75" customHeight="1">
      <c r="A44" s="22"/>
      <c r="B44" s="23"/>
      <c r="C44" s="31"/>
      <c r="D44" s="36" t="s">
        <v>48</v>
      </c>
      <c r="E44" s="37"/>
      <c r="F44" s="37"/>
      <c r="G44" s="37"/>
      <c r="H44" s="37"/>
      <c r="I44" s="37"/>
      <c r="J44" s="38"/>
      <c r="K44" s="11"/>
    </row>
    <row r="45" spans="1:11" ht="15.75" customHeight="1">
      <c r="A45" s="22"/>
      <c r="B45" s="23"/>
      <c r="C45" s="31"/>
      <c r="D45" s="36" t="s">
        <v>49</v>
      </c>
      <c r="E45" s="37"/>
      <c r="F45" s="37"/>
      <c r="G45" s="37"/>
      <c r="H45" s="37"/>
      <c r="I45" s="37"/>
      <c r="J45" s="38"/>
      <c r="K45" s="12">
        <f>K43+K44</f>
        <v>0</v>
      </c>
    </row>
    <row r="46" spans="1:11" ht="15.75" customHeight="1" thickBot="1">
      <c r="A46" s="25"/>
      <c r="B46" s="26"/>
      <c r="C46" s="32"/>
      <c r="D46" s="39" t="s">
        <v>50</v>
      </c>
      <c r="E46" s="40"/>
      <c r="F46" s="40"/>
      <c r="G46" s="40"/>
      <c r="H46" s="40"/>
      <c r="I46" s="40"/>
      <c r="J46" s="41"/>
      <c r="K46" s="13">
        <f>K45/12</f>
        <v>0</v>
      </c>
    </row>
    <row r="47" spans="1:11" ht="15.75" customHeight="1">
      <c r="A47" s="14"/>
      <c r="B47" s="45"/>
      <c r="C47" s="45"/>
      <c r="D47" s="48"/>
      <c r="E47" s="15"/>
      <c r="F47" s="15"/>
      <c r="G47" s="15"/>
      <c r="H47" s="48"/>
      <c r="I47" s="15"/>
      <c r="J47" s="48"/>
      <c r="K47" s="16"/>
    </row>
    <row r="48" spans="1:11" ht="15.75" customHeight="1">
      <c r="A48" s="17" t="s">
        <v>51</v>
      </c>
      <c r="K48" s="18"/>
    </row>
    <row r="49" spans="1:11" ht="15.75" customHeight="1">
      <c r="A49" s="19"/>
      <c r="B49" s="20"/>
      <c r="C49" s="20"/>
      <c r="D49" s="20"/>
      <c r="E49" s="20"/>
      <c r="F49" s="20"/>
      <c r="G49" s="20"/>
      <c r="H49" s="20"/>
      <c r="I49" s="20"/>
      <c r="J49" s="20"/>
      <c r="K49" s="21"/>
    </row>
    <row r="50" spans="1:11" ht="15.75" customHeight="1">
      <c r="A50" s="22"/>
      <c r="B50" s="23"/>
      <c r="C50" s="23"/>
      <c r="D50" s="23"/>
      <c r="E50" s="23"/>
      <c r="F50" s="23"/>
      <c r="G50" s="23"/>
      <c r="H50" s="23"/>
      <c r="I50" s="23"/>
      <c r="J50" s="23"/>
      <c r="K50" s="24"/>
    </row>
    <row r="51" spans="1:11" ht="15.75" customHeight="1">
      <c r="A51" s="22"/>
      <c r="B51" s="23"/>
      <c r="C51" s="23"/>
      <c r="D51" s="23"/>
      <c r="E51" s="23"/>
      <c r="F51" s="23"/>
      <c r="G51" s="23"/>
      <c r="H51" s="23"/>
      <c r="I51" s="23"/>
      <c r="J51" s="23"/>
      <c r="K51" s="24"/>
    </row>
    <row r="52" spans="1:11" ht="15.75" customHeight="1">
      <c r="A52" s="22"/>
      <c r="B52" s="23"/>
      <c r="C52" s="23"/>
      <c r="D52" s="23"/>
      <c r="E52" s="23"/>
      <c r="F52" s="23"/>
      <c r="G52" s="23"/>
      <c r="H52" s="23"/>
      <c r="I52" s="23"/>
      <c r="J52" s="23"/>
      <c r="K52" s="24"/>
    </row>
    <row r="53" spans="1:11" ht="15.75" customHeight="1">
      <c r="A53" s="22"/>
      <c r="B53" s="23"/>
      <c r="C53" s="23"/>
      <c r="D53" s="23"/>
      <c r="E53" s="23"/>
      <c r="F53" s="23"/>
      <c r="G53" s="23"/>
      <c r="H53" s="23"/>
      <c r="I53" s="23"/>
      <c r="J53" s="23"/>
      <c r="K53" s="24"/>
    </row>
    <row r="54" spans="1:11" ht="15.75" customHeight="1">
      <c r="A54" s="22"/>
      <c r="B54" s="23"/>
      <c r="C54" s="23"/>
      <c r="D54" s="23"/>
      <c r="E54" s="23"/>
      <c r="F54" s="23"/>
      <c r="G54" s="23"/>
      <c r="H54" s="23"/>
      <c r="I54" s="23"/>
      <c r="J54" s="23"/>
      <c r="K54" s="24"/>
    </row>
    <row r="55" spans="1:11" ht="15.75" customHeight="1">
      <c r="A55" s="22"/>
      <c r="B55" s="23"/>
      <c r="C55" s="23"/>
      <c r="D55" s="23"/>
      <c r="E55" s="23"/>
      <c r="F55" s="23"/>
      <c r="G55" s="23"/>
      <c r="H55" s="23"/>
      <c r="I55" s="23"/>
      <c r="J55" s="23"/>
      <c r="K55" s="24"/>
    </row>
    <row r="56" spans="1:11" ht="15.75" customHeight="1" thickBot="1">
      <c r="A56" s="25"/>
      <c r="B56" s="26"/>
      <c r="C56" s="26"/>
      <c r="D56" s="26"/>
      <c r="E56" s="26"/>
      <c r="F56" s="26"/>
      <c r="G56" s="26"/>
      <c r="H56" s="26"/>
      <c r="I56" s="26"/>
      <c r="J56" s="26"/>
      <c r="K56" s="27"/>
    </row>
    <row r="57" spans="1:11" ht="15.75" customHeight="1"/>
    <row r="58" spans="1:11" ht="15.75" customHeight="1"/>
    <row r="59" spans="1:11" ht="15.75" customHeight="1"/>
    <row r="60" spans="1:11" ht="15.75" customHeight="1"/>
    <row r="61" spans="1:11" ht="15.75" customHeight="1"/>
    <row r="62" spans="1:11" ht="15.75" customHeight="1"/>
    <row r="63" spans="1:11" ht="15.75" customHeight="1"/>
    <row r="64" spans="1:11"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
    <mergeCell ref="A49:K56"/>
    <mergeCell ref="A43:C46"/>
    <mergeCell ref="D43:J43"/>
    <mergeCell ref="D44:J44"/>
    <mergeCell ref="D45:J45"/>
    <mergeCell ref="D46:J46"/>
  </mergeCells>
  <pageMargins left="0.7" right="0.7" top="0.75" bottom="0.75" header="0" footer="0"/>
  <pageSetup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Carlin</dc:creator>
  <cp:lastModifiedBy>Kelly Carlin</cp:lastModifiedBy>
  <dcterms:created xsi:type="dcterms:W3CDTF">2026-06-24T19:24:57Z</dcterms:created>
  <dcterms:modified xsi:type="dcterms:W3CDTF">2026-06-25T23:45:57Z</dcterms:modified>
</cp:coreProperties>
</file>